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879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<sst xmlns="http://schemas.openxmlformats.org/spreadsheetml/2006/main" count="59" uniqueCount="52">
  <si>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Total</t>
  </si>
  <si>
    <t>Situation au début décembre</t>
  </si>
  <si>
    <t>Canton de Genève</t>
  </si>
  <si>
    <t>Type de chauffage</t>
  </si>
  <si>
    <t>Poêle</t>
  </si>
  <si>
    <t>Sans</t>
  </si>
  <si>
    <t>Avant</t>
  </si>
  <si>
    <t>1971 à 1980</t>
  </si>
  <si>
    <t>1981 à 1990</t>
  </si>
  <si>
    <t>1991 à 2000</t>
  </si>
  <si>
    <t>Un ou plusieurs particulier(s)</t>
  </si>
  <si>
    <t>Fonds de placement immobilier</t>
  </si>
  <si>
    <t>Autre société immobilière</t>
  </si>
  <si>
    <t>Assurance</t>
  </si>
  <si>
    <t>Autre fondation</t>
  </si>
  <si>
    <t>Autre société</t>
  </si>
  <si>
    <t>Commune, association de communes,</t>
  </si>
  <si>
    <t>Type de propriétaire</t>
  </si>
  <si>
    <t>Période de rénovation</t>
  </si>
  <si>
    <t>Central pour le logement</t>
  </si>
  <si>
    <t>Central pour le bâtiment</t>
  </si>
  <si>
    <t>A distance</t>
  </si>
  <si>
    <t>Central pour plusieurs bâtiments</t>
  </si>
  <si>
    <t>Période de construction</t>
  </si>
  <si>
    <t>indication</t>
  </si>
  <si>
    <r>
      <t>Source</t>
    </r>
    <r>
      <rPr>
        <i/>
        <sz val="8"/>
        <rFont val="Arial Narrow"/>
        <family val="0"/>
      </rPr>
      <t xml:space="preserve"> : Office fédéral de la statistique - Recensement fédéral de la population, des bâtiments et des logements</t>
    </r>
  </si>
  <si>
    <r>
      <t xml:space="preserve">ou le type de chauffage, en 2000 </t>
    </r>
    <r>
      <rPr>
        <sz val="10"/>
        <rFont val="Arial Narrow"/>
        <family val="2"/>
      </rPr>
      <t>(1)</t>
    </r>
  </si>
  <si>
    <t>Bâtiments d'habitation selon la période de construction et la période de rénovation, le type de propriétaire</t>
  </si>
  <si>
    <t>1919 à</t>
  </si>
  <si>
    <t>1946 à</t>
  </si>
  <si>
    <t>1961 à</t>
  </si>
  <si>
    <t>1971 à</t>
  </si>
  <si>
    <t>1981 à</t>
  </si>
  <si>
    <t>1991 à</t>
  </si>
  <si>
    <t>Répartition</t>
  </si>
  <si>
    <t>en %</t>
  </si>
  <si>
    <t>Non rénovés</t>
  </si>
  <si>
    <t>canton, Confédération</t>
  </si>
  <si>
    <t>Total rénovés</t>
  </si>
  <si>
    <t>(1) Bâtiments entièrement d'habitation ou destinés principalement à l'habitation.</t>
  </si>
  <si>
    <t>Autre (3)</t>
  </si>
  <si>
    <t>Sans chauffage (4)</t>
  </si>
  <si>
    <t>(3) Autre société coopérative de construction et d'habitation, société du secteur de la construction, association, état étranger, organisation internationale, etc.</t>
  </si>
  <si>
    <t>Institution de prévoyance professionnelle</t>
  </si>
  <si>
    <t>(2) Société coopérative de construction et d'habitation dont les membres habitent la majorité des logements du bâtiment.</t>
  </si>
  <si>
    <t>Sans indication</t>
  </si>
  <si>
    <t>Société coopérative de construction</t>
  </si>
  <si>
    <t>et d'habitation (2)</t>
  </si>
  <si>
    <t>Office cantonal de la statistique - OCSTAT</t>
  </si>
  <si>
    <t>///</t>
  </si>
  <si>
    <t xml:space="preserve">(4) Les radiateurs électriques mobiles et les autres appareils de chauffage non fixes ne sont pas considérés comme des installations de chauffage. </t>
  </si>
  <si>
    <t>T 09.02.3.1.01</t>
  </si>
</sst>
</file>

<file path=xl/styles.xml><?xml version="1.0" encoding="utf-8"?>
<styleSheet xmlns="http://schemas.openxmlformats.org/spreadsheetml/2006/main">
  <numFmts count="6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#,##0"/>
    <numFmt numFmtId="177" formatCode="0.0"/>
    <numFmt numFmtId="178" formatCode="#,000,0&quot; - &quot;00,000"/>
    <numFmt numFmtId="179" formatCode="#\ ##0"/>
    <numFmt numFmtId="180" formatCode="#,##0.0"/>
    <numFmt numFmtId="181" formatCode="#,##0.000"/>
    <numFmt numFmtId="182" formatCode="#\ ###\ ##0"/>
    <numFmt numFmtId="183" formatCode="#\ ####\ ##0"/>
    <numFmt numFmtId="184" formatCode="&quot;- &quot;#,##0"/>
    <numFmt numFmtId="185" formatCode="#,##0.0;\-#,##0.0;\-;"/>
    <numFmt numFmtId="186" formatCode="#,##0;\-#,##0;\-;"/>
    <numFmt numFmtId="187" formatCode="#.0\ ##0"/>
    <numFmt numFmtId="188" formatCode="#.\ ##0"/>
    <numFmt numFmtId="189" formatCode="#.##0"/>
    <numFmt numFmtId="190" formatCode="#.##"/>
    <numFmt numFmtId="191" formatCode="#.0\ ###\ ##0"/>
    <numFmt numFmtId="192" formatCode="#.\ ###\ ##0"/>
    <numFmt numFmtId="193" formatCode="#.###\ ##0"/>
    <numFmt numFmtId="194" formatCode="#.##\ ##0"/>
    <numFmt numFmtId="195" formatCode="#.#\ ##0"/>
    <numFmt numFmtId="196" formatCode="#.#"/>
    <numFmt numFmtId="197" formatCode="&quot; &quot;0.00"/>
    <numFmt numFmtId="198" formatCode="&quot; &quot;#,##0.0"/>
    <numFmt numFmtId="199" formatCode="&quot; &quot;#,##0.00"/>
    <numFmt numFmtId="200" formatCode="#,##0;\-#,##0;&quot;-&quot;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&quot; &quot;#,##0.000"/>
    <numFmt numFmtId="205" formatCode="&quot; &quot;#,##0.0000"/>
    <numFmt numFmtId="206" formatCode="&quot; &quot;#,##0.00000"/>
    <numFmt numFmtId="207" formatCode="&quot; &quot;#,##0.000000"/>
    <numFmt numFmtId="208" formatCode="&quot; &quot;#,##0.0000000"/>
    <numFmt numFmtId="209" formatCode="#,##0.0000"/>
    <numFmt numFmtId="210" formatCode="#,##0.00000"/>
    <numFmt numFmtId="211" formatCode="&quot; &quot;#,###"/>
    <numFmt numFmtId="212" formatCode="&quot;SFr.&quot;\ #,##0;[Red]&quot;SFr.&quot;\ #,##0"/>
    <numFmt numFmtId="213" formatCode="#,##0&quot; F&quot;;\-#,##0&quot; F&quot;"/>
    <numFmt numFmtId="214" formatCode="#,##0&quot; F&quot;;[Red]\-#,##0&quot; F&quot;"/>
    <numFmt numFmtId="215" formatCode="#,##0.00&quot; F&quot;;\-#,##0.00&quot; F&quot;"/>
    <numFmt numFmtId="216" formatCode="#,##0.00&quot; F&quot;;[Red]\-#,##0.00&quot; F&quot;"/>
    <numFmt numFmtId="217" formatCode="0.000"/>
    <numFmt numFmtId="218" formatCode="\ 0"/>
    <numFmt numFmtId="219" formatCode="&quot;SFr.&quot;\ #,##0"/>
    <numFmt numFmtId="220" formatCode="[&lt;6]&quot;[&quot;0&quot;]&quot;;General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0"/>
    </font>
    <font>
      <sz val="10"/>
      <name val="Arial Narrow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sz val="8"/>
      <color indexed="8"/>
      <name val="Arial Narrow"/>
      <family val="0"/>
    </font>
    <font>
      <u val="single"/>
      <sz val="8"/>
      <color indexed="30"/>
      <name val="Arial Narrow"/>
      <family val="0"/>
    </font>
    <font>
      <u val="single"/>
      <sz val="8"/>
      <color indexed="56"/>
      <name val="Arial Narrow"/>
      <family val="0"/>
    </font>
    <font>
      <b/>
      <sz val="8"/>
      <color indexed="8"/>
      <name val="Arial Narrow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7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 horizontal="right"/>
    </xf>
    <xf numFmtId="186" fontId="8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715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0</xdr:row>
      <xdr:rowOff>0</xdr:rowOff>
    </xdr:from>
    <xdr:to>
      <xdr:col>11</xdr:col>
      <xdr:colOff>514350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A3" sqref="A3"/>
    </sheetView>
  </sheetViews>
  <sheetFormatPr defaultColWidth="16" defaultRowHeight="9.75" customHeight="1"/>
  <cols>
    <col min="1" max="1" width="9" style="3" customWidth="1"/>
    <col min="2" max="2" width="29.59765625" style="3" customWidth="1"/>
    <col min="3" max="3" width="6" style="3" customWidth="1"/>
    <col min="4" max="10" width="10" style="3" customWidth="1"/>
    <col min="11" max="12" width="11" style="3" customWidth="1"/>
    <col min="13" max="219" width="11.59765625" style="3" customWidth="1"/>
    <col min="220" max="16384" width="16" style="3" customWidth="1"/>
  </cols>
  <sheetData>
    <row r="1" spans="1:32" s="46" customFormat="1" ht="34.5" customHeight="1">
      <c r="A1" s="66" t="s">
        <v>48</v>
      </c>
      <c r="B1" s="65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s="46" customFormat="1" ht="4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13" s="12" customFormat="1" ht="39.75" customHeight="1">
      <c r="A3" s="26" t="s">
        <v>27</v>
      </c>
      <c r="C3" s="10"/>
      <c r="D3" s="10"/>
      <c r="E3" s="10"/>
      <c r="F3" s="7"/>
      <c r="G3" s="7"/>
      <c r="H3" s="7"/>
      <c r="I3" s="7"/>
      <c r="J3" s="7"/>
      <c r="K3" s="7"/>
      <c r="L3" s="11"/>
      <c r="M3" s="7"/>
    </row>
    <row r="4" spans="1:12" s="15" customFormat="1" ht="15" customHeight="1">
      <c r="A4" s="9" t="s">
        <v>26</v>
      </c>
      <c r="C4" s="13"/>
      <c r="D4" s="13"/>
      <c r="E4" s="13"/>
      <c r="F4" s="14"/>
      <c r="G4" s="13"/>
      <c r="H4" s="13"/>
      <c r="I4" s="13"/>
      <c r="J4" s="13"/>
      <c r="K4" s="13"/>
      <c r="L4" s="69" t="s">
        <v>51</v>
      </c>
    </row>
    <row r="5" spans="1:12" s="19" customFormat="1" ht="15.75" customHeight="1">
      <c r="A5" s="2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8" t="s">
        <v>2</v>
      </c>
    </row>
    <row r="6" spans="1:12" s="12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2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3" s="12" customFormat="1" ht="12" customHeight="1">
      <c r="A8" s="41"/>
      <c r="B8" s="41"/>
      <c r="C8" s="41"/>
      <c r="D8" s="41"/>
      <c r="E8" s="41"/>
      <c r="F8" s="41"/>
      <c r="G8" s="41"/>
      <c r="H8" s="41"/>
      <c r="I8" s="41"/>
      <c r="J8" s="42" t="s">
        <v>23</v>
      </c>
      <c r="K8" s="42"/>
      <c r="L8" s="17"/>
      <c r="M8" s="17"/>
    </row>
    <row r="9" spans="1:12" s="12" customFormat="1" ht="3.75" customHeight="1">
      <c r="A9" s="41"/>
      <c r="B9" s="41"/>
      <c r="C9" s="53"/>
      <c r="D9" s="53"/>
      <c r="E9" s="53"/>
      <c r="F9" s="53"/>
      <c r="G9" s="53"/>
      <c r="H9" s="53"/>
      <c r="I9" s="53"/>
      <c r="J9" s="53"/>
      <c r="K9" s="17"/>
      <c r="L9" s="17"/>
    </row>
    <row r="10" spans="1:12" s="12" customFormat="1" ht="3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17"/>
      <c r="L10" s="17"/>
    </row>
    <row r="11" spans="1:12" s="12" customFormat="1" ht="12" customHeight="1">
      <c r="A11" s="41"/>
      <c r="B11" s="42"/>
      <c r="C11" s="56" t="s">
        <v>6</v>
      </c>
      <c r="D11" s="56" t="s">
        <v>28</v>
      </c>
      <c r="E11" s="56" t="s">
        <v>29</v>
      </c>
      <c r="F11" s="56" t="s">
        <v>30</v>
      </c>
      <c r="G11" s="56" t="s">
        <v>31</v>
      </c>
      <c r="H11" s="56" t="s">
        <v>32</v>
      </c>
      <c r="I11" s="56" t="s">
        <v>33</v>
      </c>
      <c r="J11" s="56" t="s">
        <v>5</v>
      </c>
      <c r="K11" s="18"/>
      <c r="L11" s="42" t="s">
        <v>34</v>
      </c>
    </row>
    <row r="12" spans="1:12" s="20" customFormat="1" ht="12" customHeight="1">
      <c r="A12" s="42"/>
      <c r="B12" s="38"/>
      <c r="C12" s="57">
        <v>1919</v>
      </c>
      <c r="D12" s="57">
        <v>1945</v>
      </c>
      <c r="E12" s="57">
        <v>1960</v>
      </c>
      <c r="F12" s="57">
        <v>1970</v>
      </c>
      <c r="G12" s="57">
        <v>1980</v>
      </c>
      <c r="H12" s="58">
        <v>1990</v>
      </c>
      <c r="I12" s="58">
        <v>2000</v>
      </c>
      <c r="J12" s="58" t="s">
        <v>24</v>
      </c>
      <c r="K12" s="35" t="s">
        <v>0</v>
      </c>
      <c r="L12" s="35" t="s">
        <v>35</v>
      </c>
    </row>
    <row r="13" spans="1:12" s="20" customFormat="1" ht="3.75" customHeight="1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</row>
    <row r="14" spans="1:12" s="20" customFormat="1" ht="3.75" customHeight="1">
      <c r="A14" s="21"/>
      <c r="K14" s="21"/>
      <c r="L14" s="21"/>
    </row>
    <row r="15" spans="1:12" s="20" customFormat="1" ht="19.5" customHeight="1">
      <c r="A15" s="54" t="s">
        <v>0</v>
      </c>
      <c r="B15" s="55"/>
      <c r="C15" s="59">
        <f aca="true" t="shared" si="0" ref="C15:K15">SUM(C17:C19,C21:C22)</f>
        <v>6768</v>
      </c>
      <c r="D15" s="59">
        <f t="shared" si="0"/>
        <v>4047</v>
      </c>
      <c r="E15" s="59">
        <f t="shared" si="0"/>
        <v>4322</v>
      </c>
      <c r="F15" s="59">
        <f t="shared" si="0"/>
        <v>4424</v>
      </c>
      <c r="G15" s="59">
        <f t="shared" si="0"/>
        <v>4780</v>
      </c>
      <c r="H15" s="59">
        <f t="shared" si="0"/>
        <v>4634</v>
      </c>
      <c r="I15" s="59">
        <f t="shared" si="0"/>
        <v>4205</v>
      </c>
      <c r="J15" s="59">
        <f t="shared" si="0"/>
        <v>1671</v>
      </c>
      <c r="K15" s="59">
        <f t="shared" si="0"/>
        <v>34851</v>
      </c>
      <c r="L15" s="60">
        <f>K15/K$15*100</f>
        <v>100</v>
      </c>
    </row>
    <row r="16" spans="1:12" s="20" customFormat="1" ht="19.5" customHeight="1">
      <c r="A16" s="72" t="s">
        <v>18</v>
      </c>
      <c r="L16" s="21"/>
    </row>
    <row r="17" spans="1:13" s="4" customFormat="1" ht="15.75" customHeight="1">
      <c r="A17" s="31" t="s">
        <v>7</v>
      </c>
      <c r="B17" s="27"/>
      <c r="C17" s="44">
        <v>675</v>
      </c>
      <c r="D17" s="44">
        <v>336</v>
      </c>
      <c r="E17" s="44">
        <v>210</v>
      </c>
      <c r="F17" s="44">
        <v>123</v>
      </c>
      <c r="G17" s="44">
        <v>90</v>
      </c>
      <c r="H17" s="74" t="s">
        <v>49</v>
      </c>
      <c r="I17" s="74" t="s">
        <v>49</v>
      </c>
      <c r="J17" s="74" t="s">
        <v>49</v>
      </c>
      <c r="K17" s="29">
        <f aca="true" t="shared" si="1" ref="K17:K22">SUM(C17:J17)</f>
        <v>1434</v>
      </c>
      <c r="L17" s="63">
        <f aca="true" t="shared" si="2" ref="L17:L22">K17/K$15*100</f>
        <v>4.1146595506585175</v>
      </c>
      <c r="M17" s="62"/>
    </row>
    <row r="18" spans="1:13" s="4" customFormat="1" ht="12" customHeight="1">
      <c r="A18" s="31" t="s">
        <v>8</v>
      </c>
      <c r="B18" s="27"/>
      <c r="C18" s="44">
        <v>917</v>
      </c>
      <c r="D18" s="44">
        <v>520</v>
      </c>
      <c r="E18" s="44">
        <v>414</v>
      </c>
      <c r="F18" s="44">
        <v>305</v>
      </c>
      <c r="G18" s="44">
        <v>302</v>
      </c>
      <c r="H18" s="44">
        <v>236</v>
      </c>
      <c r="I18" s="74" t="s">
        <v>49</v>
      </c>
      <c r="J18" s="74" t="s">
        <v>49</v>
      </c>
      <c r="K18" s="29">
        <f t="shared" si="1"/>
        <v>2694</v>
      </c>
      <c r="L18" s="63">
        <f t="shared" si="2"/>
        <v>7.730050787638805</v>
      </c>
      <c r="M18" s="62"/>
    </row>
    <row r="19" spans="1:13" s="4" customFormat="1" ht="12" customHeight="1">
      <c r="A19" s="31" t="s">
        <v>9</v>
      </c>
      <c r="B19" s="27"/>
      <c r="C19" s="44">
        <v>1254</v>
      </c>
      <c r="D19" s="44">
        <v>812</v>
      </c>
      <c r="E19" s="44">
        <v>731</v>
      </c>
      <c r="F19" s="44">
        <v>828</v>
      </c>
      <c r="G19" s="44">
        <v>823</v>
      </c>
      <c r="H19" s="44">
        <v>593</v>
      </c>
      <c r="I19" s="44">
        <v>341</v>
      </c>
      <c r="J19" s="44">
        <v>1</v>
      </c>
      <c r="K19" s="29">
        <f t="shared" si="1"/>
        <v>5383</v>
      </c>
      <c r="L19" s="63">
        <f t="shared" si="2"/>
        <v>15.445754784654673</v>
      </c>
      <c r="M19" s="62"/>
    </row>
    <row r="20" spans="1:13" s="4" customFormat="1" ht="15.75" customHeight="1">
      <c r="A20" s="61" t="s">
        <v>38</v>
      </c>
      <c r="B20" s="51"/>
      <c r="C20" s="50">
        <f aca="true" t="shared" si="3" ref="C20:J20">SUM(C17:C19)</f>
        <v>2846</v>
      </c>
      <c r="D20" s="50">
        <f t="shared" si="3"/>
        <v>1668</v>
      </c>
      <c r="E20" s="50">
        <f t="shared" si="3"/>
        <v>1355</v>
      </c>
      <c r="F20" s="50">
        <f t="shared" si="3"/>
        <v>1256</v>
      </c>
      <c r="G20" s="50">
        <f t="shared" si="3"/>
        <v>1215</v>
      </c>
      <c r="H20" s="50">
        <f t="shared" si="3"/>
        <v>829</v>
      </c>
      <c r="I20" s="50">
        <f t="shared" si="3"/>
        <v>341</v>
      </c>
      <c r="J20" s="50">
        <f t="shared" si="3"/>
        <v>1</v>
      </c>
      <c r="K20" s="36">
        <f t="shared" si="1"/>
        <v>9511</v>
      </c>
      <c r="L20" s="60">
        <f t="shared" si="2"/>
        <v>27.290465122951996</v>
      </c>
      <c r="M20" s="62"/>
    </row>
    <row r="21" spans="1:13" s="4" customFormat="1" ht="15.75" customHeight="1">
      <c r="A21" s="31" t="s">
        <v>36</v>
      </c>
      <c r="B21" s="27"/>
      <c r="C21" s="44">
        <v>3903</v>
      </c>
      <c r="D21" s="44">
        <v>2364</v>
      </c>
      <c r="E21" s="44">
        <v>2953</v>
      </c>
      <c r="F21" s="44">
        <v>3162</v>
      </c>
      <c r="G21" s="44">
        <v>3555</v>
      </c>
      <c r="H21" s="44">
        <v>3790</v>
      </c>
      <c r="I21" s="44">
        <v>3856</v>
      </c>
      <c r="J21" s="44">
        <v>2</v>
      </c>
      <c r="K21" s="29">
        <f t="shared" si="1"/>
        <v>23585</v>
      </c>
      <c r="L21" s="63">
        <f t="shared" si="2"/>
        <v>67.67381136839688</v>
      </c>
      <c r="M21" s="62"/>
    </row>
    <row r="22" spans="1:13" s="4" customFormat="1" ht="10.5">
      <c r="A22" s="31" t="s">
        <v>45</v>
      </c>
      <c r="B22" s="27"/>
      <c r="C22" s="44">
        <v>19</v>
      </c>
      <c r="D22" s="44">
        <v>15</v>
      </c>
      <c r="E22" s="44">
        <v>14</v>
      </c>
      <c r="F22" s="44">
        <v>6</v>
      </c>
      <c r="G22" s="44">
        <v>10</v>
      </c>
      <c r="H22" s="44">
        <v>15</v>
      </c>
      <c r="I22" s="44">
        <v>8</v>
      </c>
      <c r="J22" s="44">
        <v>1668</v>
      </c>
      <c r="K22" s="29">
        <f t="shared" si="1"/>
        <v>1755</v>
      </c>
      <c r="L22" s="63">
        <f t="shared" si="2"/>
        <v>5.035723508651115</v>
      </c>
      <c r="M22" s="62"/>
    </row>
    <row r="23" spans="1:12" s="4" customFormat="1" ht="12" customHeight="1">
      <c r="A23" s="27"/>
      <c r="B23" s="27"/>
      <c r="C23" s="40"/>
      <c r="D23" s="40"/>
      <c r="E23" s="40"/>
      <c r="F23" s="40"/>
      <c r="G23" s="40"/>
      <c r="H23" s="40"/>
      <c r="I23" s="40"/>
      <c r="J23" s="40"/>
      <c r="K23" s="29"/>
      <c r="L23" s="39"/>
    </row>
    <row r="24" spans="1:12" s="4" customFormat="1" ht="19.5" customHeight="1">
      <c r="A24" s="73" t="s">
        <v>17</v>
      </c>
      <c r="B24" s="27"/>
      <c r="C24" s="28"/>
      <c r="D24" s="28"/>
      <c r="E24" s="28"/>
      <c r="F24" s="28"/>
      <c r="G24" s="32"/>
      <c r="H24" s="29"/>
      <c r="I24" s="29"/>
      <c r="J24" s="29"/>
      <c r="K24" s="29"/>
      <c r="L24" s="29"/>
    </row>
    <row r="25" spans="1:13" s="4" customFormat="1" ht="15.75" customHeight="1">
      <c r="A25" s="27" t="s">
        <v>10</v>
      </c>
      <c r="B25" s="27"/>
      <c r="C25" s="47">
        <v>5283</v>
      </c>
      <c r="D25" s="47">
        <v>3053</v>
      </c>
      <c r="E25" s="47">
        <v>2989</v>
      </c>
      <c r="F25" s="47">
        <v>3079</v>
      </c>
      <c r="G25" s="47">
        <v>3885</v>
      </c>
      <c r="H25" s="47">
        <v>4003</v>
      </c>
      <c r="I25" s="47">
        <v>3212</v>
      </c>
      <c r="J25" s="47">
        <v>942</v>
      </c>
      <c r="K25" s="48">
        <f>SUM(C25:J25)</f>
        <v>26446</v>
      </c>
      <c r="L25" s="63">
        <f>K25/K$15*100</f>
        <v>75.88304496284182</v>
      </c>
      <c r="M25" s="62"/>
    </row>
    <row r="26" spans="1:13" s="4" customFormat="1" ht="10.5">
      <c r="A26" s="27" t="s">
        <v>46</v>
      </c>
      <c r="B26" s="27"/>
      <c r="C26" s="44"/>
      <c r="D26" s="44"/>
      <c r="E26" s="44"/>
      <c r="F26" s="44"/>
      <c r="G26" s="44"/>
      <c r="H26" s="44"/>
      <c r="I26" s="44"/>
      <c r="J26" s="44"/>
      <c r="K26" s="48"/>
      <c r="L26" s="39"/>
      <c r="M26" s="62"/>
    </row>
    <row r="27" spans="1:13" s="4" customFormat="1" ht="10.5">
      <c r="A27" s="27" t="s">
        <v>47</v>
      </c>
      <c r="B27" s="27"/>
      <c r="C27" s="44">
        <v>29</v>
      </c>
      <c r="D27" s="44">
        <v>38</v>
      </c>
      <c r="E27" s="44">
        <v>146</v>
      </c>
      <c r="F27" s="44">
        <v>119</v>
      </c>
      <c r="G27" s="44">
        <v>71</v>
      </c>
      <c r="H27" s="44">
        <v>33</v>
      </c>
      <c r="I27" s="44">
        <v>86</v>
      </c>
      <c r="J27" s="44">
        <v>6</v>
      </c>
      <c r="K27" s="48">
        <f aca="true" t="shared" si="4" ref="K27:K33">SUM(C27:J27)</f>
        <v>528</v>
      </c>
      <c r="L27" s="63">
        <f aca="true" t="shared" si="5" ref="L27:L33">K27/K$15*100</f>
        <v>1.5150210897822158</v>
      </c>
      <c r="M27" s="62"/>
    </row>
    <row r="28" spans="1:13" s="4" customFormat="1" ht="10.5">
      <c r="A28" s="27" t="s">
        <v>11</v>
      </c>
      <c r="B28" s="27"/>
      <c r="C28" s="44">
        <v>121</v>
      </c>
      <c r="D28" s="44">
        <v>64</v>
      </c>
      <c r="E28" s="44">
        <v>105</v>
      </c>
      <c r="F28" s="44">
        <v>168</v>
      </c>
      <c r="G28" s="44">
        <v>83</v>
      </c>
      <c r="H28" s="44">
        <v>40</v>
      </c>
      <c r="I28" s="44">
        <v>188</v>
      </c>
      <c r="J28" s="44">
        <v>0</v>
      </c>
      <c r="K28" s="48">
        <f t="shared" si="4"/>
        <v>769</v>
      </c>
      <c r="L28" s="63">
        <f t="shared" si="5"/>
        <v>2.2065363978078105</v>
      </c>
      <c r="M28" s="62"/>
    </row>
    <row r="29" spans="1:13" s="4" customFormat="1" ht="10.5">
      <c r="A29" s="27" t="s">
        <v>12</v>
      </c>
      <c r="B29" s="27"/>
      <c r="C29" s="47">
        <v>294</v>
      </c>
      <c r="D29" s="47">
        <v>188</v>
      </c>
      <c r="E29" s="47">
        <v>180</v>
      </c>
      <c r="F29" s="47">
        <v>216</v>
      </c>
      <c r="G29" s="47">
        <v>135</v>
      </c>
      <c r="H29" s="47">
        <v>26</v>
      </c>
      <c r="I29" s="47">
        <v>23</v>
      </c>
      <c r="J29" s="47">
        <v>0</v>
      </c>
      <c r="K29" s="48">
        <f t="shared" si="4"/>
        <v>1062</v>
      </c>
      <c r="L29" s="63">
        <f t="shared" si="5"/>
        <v>3.0472583283119565</v>
      </c>
      <c r="M29" s="62"/>
    </row>
    <row r="30" spans="1:13" s="4" customFormat="1" ht="15.75" customHeight="1">
      <c r="A30" s="27" t="s">
        <v>13</v>
      </c>
      <c r="B30" s="27"/>
      <c r="C30" s="47">
        <v>36</v>
      </c>
      <c r="D30" s="47">
        <v>45</v>
      </c>
      <c r="E30" s="47">
        <v>47</v>
      </c>
      <c r="F30" s="47">
        <v>66</v>
      </c>
      <c r="G30" s="47">
        <v>66</v>
      </c>
      <c r="H30" s="47">
        <v>73</v>
      </c>
      <c r="I30" s="47">
        <v>118</v>
      </c>
      <c r="J30" s="47">
        <v>1</v>
      </c>
      <c r="K30" s="48">
        <f t="shared" si="4"/>
        <v>452</v>
      </c>
      <c r="L30" s="63">
        <f t="shared" si="5"/>
        <v>1.2969498723135635</v>
      </c>
      <c r="M30" s="62"/>
    </row>
    <row r="31" spans="1:13" s="4" customFormat="1" ht="10.5">
      <c r="A31" s="27" t="s">
        <v>43</v>
      </c>
      <c r="B31" s="27"/>
      <c r="C31" s="47">
        <v>92</v>
      </c>
      <c r="D31" s="47">
        <v>63</v>
      </c>
      <c r="E31" s="47">
        <v>104</v>
      </c>
      <c r="F31" s="47">
        <v>179</v>
      </c>
      <c r="G31" s="47">
        <v>175</v>
      </c>
      <c r="H31" s="47">
        <v>117</v>
      </c>
      <c r="I31" s="47">
        <v>155</v>
      </c>
      <c r="J31" s="47">
        <v>1</v>
      </c>
      <c r="K31" s="48">
        <f t="shared" si="4"/>
        <v>886</v>
      </c>
      <c r="L31" s="63">
        <f t="shared" si="5"/>
        <v>2.542251298384551</v>
      </c>
      <c r="M31" s="62"/>
    </row>
    <row r="32" spans="1:13" s="4" customFormat="1" ht="10.5">
      <c r="A32" s="27" t="s">
        <v>14</v>
      </c>
      <c r="B32" s="27"/>
      <c r="C32" s="47">
        <v>61</v>
      </c>
      <c r="D32" s="47">
        <v>63</v>
      </c>
      <c r="E32" s="47">
        <v>120</v>
      </c>
      <c r="F32" s="47">
        <v>138</v>
      </c>
      <c r="G32" s="47">
        <v>66</v>
      </c>
      <c r="H32" s="47">
        <v>31</v>
      </c>
      <c r="I32" s="47">
        <v>117</v>
      </c>
      <c r="J32" s="47">
        <v>2</v>
      </c>
      <c r="K32" s="48">
        <f t="shared" si="4"/>
        <v>598</v>
      </c>
      <c r="L32" s="63">
        <f t="shared" si="5"/>
        <v>1.7158761585033429</v>
      </c>
      <c r="M32" s="62"/>
    </row>
    <row r="33" spans="1:22" s="4" customFormat="1" ht="10.5">
      <c r="A33" s="27" t="s">
        <v>15</v>
      </c>
      <c r="B33" s="27"/>
      <c r="C33" s="47">
        <v>110</v>
      </c>
      <c r="D33" s="47">
        <v>61</v>
      </c>
      <c r="E33" s="47">
        <v>86</v>
      </c>
      <c r="F33" s="47">
        <v>68</v>
      </c>
      <c r="G33" s="47">
        <v>56</v>
      </c>
      <c r="H33" s="47">
        <v>31</v>
      </c>
      <c r="I33" s="47">
        <v>69</v>
      </c>
      <c r="J33" s="47">
        <v>2</v>
      </c>
      <c r="K33" s="48">
        <f t="shared" si="4"/>
        <v>483</v>
      </c>
      <c r="L33" s="63">
        <f t="shared" si="5"/>
        <v>1.385899974175777</v>
      </c>
      <c r="M33" s="62"/>
      <c r="N33" s="43"/>
      <c r="O33" s="43"/>
      <c r="P33" s="43"/>
      <c r="Q33" s="43"/>
      <c r="R33" s="43"/>
      <c r="S33" s="43"/>
      <c r="T33" s="43"/>
      <c r="U33" s="33"/>
      <c r="V33" s="34"/>
    </row>
    <row r="34" spans="1:13" s="4" customFormat="1" ht="10.5">
      <c r="A34" s="27" t="s">
        <v>16</v>
      </c>
      <c r="B34" s="27"/>
      <c r="C34" s="48"/>
      <c r="D34" s="48"/>
      <c r="E34" s="48"/>
      <c r="F34" s="48"/>
      <c r="G34" s="64"/>
      <c r="H34" s="49"/>
      <c r="I34" s="48"/>
      <c r="J34" s="48"/>
      <c r="K34" s="48"/>
      <c r="L34" s="39"/>
      <c r="M34" s="62"/>
    </row>
    <row r="35" spans="1:13" s="4" customFormat="1" ht="10.5">
      <c r="A35" s="27" t="s">
        <v>37</v>
      </c>
      <c r="B35" s="27"/>
      <c r="C35" s="47">
        <v>282</v>
      </c>
      <c r="D35" s="47">
        <v>206</v>
      </c>
      <c r="E35" s="47">
        <v>256</v>
      </c>
      <c r="F35" s="47">
        <v>144</v>
      </c>
      <c r="G35" s="47">
        <v>77</v>
      </c>
      <c r="H35" s="47">
        <v>94</v>
      </c>
      <c r="I35" s="47">
        <v>49</v>
      </c>
      <c r="J35" s="47">
        <v>5</v>
      </c>
      <c r="K35" s="48">
        <f>SUM(C35:J35)</f>
        <v>1113</v>
      </c>
      <c r="L35" s="63">
        <f>K35/K$15*100</f>
        <v>3.193595592665921</v>
      </c>
      <c r="M35" s="62"/>
    </row>
    <row r="36" spans="1:22" s="4" customFormat="1" ht="15.75" customHeight="1">
      <c r="A36" s="27" t="s">
        <v>40</v>
      </c>
      <c r="B36" s="27"/>
      <c r="C36" s="44">
        <v>94</v>
      </c>
      <c r="D36" s="44">
        <v>50</v>
      </c>
      <c r="E36" s="44">
        <v>50</v>
      </c>
      <c r="F36" s="44">
        <v>98</v>
      </c>
      <c r="G36" s="44">
        <v>56</v>
      </c>
      <c r="H36" s="44">
        <v>46</v>
      </c>
      <c r="I36" s="44">
        <v>69</v>
      </c>
      <c r="J36" s="44">
        <v>1</v>
      </c>
      <c r="K36" s="48">
        <f>SUM(C36:J36)</f>
        <v>464</v>
      </c>
      <c r="L36" s="63">
        <f>K36/K$15*100</f>
        <v>1.3313821698086137</v>
      </c>
      <c r="M36" s="62"/>
      <c r="N36" s="40"/>
      <c r="O36" s="40"/>
      <c r="P36" s="40"/>
      <c r="Q36" s="40"/>
      <c r="R36" s="40"/>
      <c r="S36" s="40"/>
      <c r="T36" s="40"/>
      <c r="U36" s="33"/>
      <c r="V36" s="34"/>
    </row>
    <row r="37" spans="1:22" s="4" customFormat="1" ht="10.5">
      <c r="A37" s="27" t="s">
        <v>45</v>
      </c>
      <c r="B37" s="27"/>
      <c r="C37" s="47">
        <v>366</v>
      </c>
      <c r="D37" s="47">
        <v>216</v>
      </c>
      <c r="E37" s="47">
        <v>239</v>
      </c>
      <c r="F37" s="47">
        <v>149</v>
      </c>
      <c r="G37" s="47">
        <v>110</v>
      </c>
      <c r="H37" s="47">
        <v>140</v>
      </c>
      <c r="I37" s="47">
        <v>119</v>
      </c>
      <c r="J37" s="47">
        <v>711</v>
      </c>
      <c r="K37" s="48">
        <f>SUM(C37:J37)</f>
        <v>2050</v>
      </c>
      <c r="L37" s="63">
        <f>K37/K$15*100</f>
        <v>5.882184155404436</v>
      </c>
      <c r="M37" s="62"/>
      <c r="V37" s="37"/>
    </row>
    <row r="38" spans="1:22" s="4" customFormat="1" ht="12" customHeight="1">
      <c r="A38" s="27"/>
      <c r="B38" s="27"/>
      <c r="C38" s="44"/>
      <c r="D38" s="44"/>
      <c r="E38" s="45"/>
      <c r="F38" s="45"/>
      <c r="G38" s="45"/>
      <c r="H38" s="45"/>
      <c r="I38" s="44"/>
      <c r="J38" s="44"/>
      <c r="K38" s="44"/>
      <c r="L38" s="39"/>
      <c r="M38" s="62"/>
      <c r="V38" s="37"/>
    </row>
    <row r="39" spans="1:13" s="4" customFormat="1" ht="19.5" customHeight="1">
      <c r="A39" s="73" t="s">
        <v>3</v>
      </c>
      <c r="B39" s="27"/>
      <c r="C39" s="48"/>
      <c r="D39" s="48"/>
      <c r="E39" s="48"/>
      <c r="F39" s="48"/>
      <c r="G39" s="48"/>
      <c r="H39" s="48"/>
      <c r="I39" s="48"/>
      <c r="J39" s="48"/>
      <c r="K39" s="48"/>
      <c r="L39" s="29"/>
      <c r="M39" s="62"/>
    </row>
    <row r="40" spans="1:13" s="4" customFormat="1" ht="15.75" customHeight="1">
      <c r="A40" s="27" t="s">
        <v>4</v>
      </c>
      <c r="B40" s="27"/>
      <c r="C40" s="47">
        <v>369</v>
      </c>
      <c r="D40" s="47">
        <v>162</v>
      </c>
      <c r="E40" s="47">
        <v>125</v>
      </c>
      <c r="F40" s="47">
        <v>56</v>
      </c>
      <c r="G40" s="47">
        <v>71</v>
      </c>
      <c r="H40" s="47">
        <v>96</v>
      </c>
      <c r="I40" s="47">
        <v>30</v>
      </c>
      <c r="J40" s="47">
        <v>0</v>
      </c>
      <c r="K40" s="48">
        <f aca="true" t="shared" si="6" ref="K40:K46">SUM(C40:J40)</f>
        <v>909</v>
      </c>
      <c r="L40" s="63">
        <f aca="true" t="shared" si="7" ref="L40:L46">K40/K$15*100</f>
        <v>2.6082465352500646</v>
      </c>
      <c r="M40" s="62"/>
    </row>
    <row r="41" spans="1:13" s="4" customFormat="1" ht="12" customHeight="1">
      <c r="A41" s="27" t="s">
        <v>19</v>
      </c>
      <c r="B41" s="27"/>
      <c r="C41" s="47">
        <v>966</v>
      </c>
      <c r="D41" s="47">
        <v>595</v>
      </c>
      <c r="E41" s="47">
        <v>653</v>
      </c>
      <c r="F41" s="47">
        <v>636</v>
      </c>
      <c r="G41" s="47">
        <v>775</v>
      </c>
      <c r="H41" s="47">
        <v>1007</v>
      </c>
      <c r="I41" s="47">
        <v>851</v>
      </c>
      <c r="J41" s="47">
        <v>6</v>
      </c>
      <c r="K41" s="48">
        <f t="shared" si="6"/>
        <v>5489</v>
      </c>
      <c r="L41" s="63">
        <f t="shared" si="7"/>
        <v>15.749906745860951</v>
      </c>
      <c r="M41" s="62"/>
    </row>
    <row r="42" spans="1:13" s="4" customFormat="1" ht="12" customHeight="1">
      <c r="A42" s="27" t="s">
        <v>20</v>
      </c>
      <c r="B42" s="27"/>
      <c r="C42" s="47">
        <v>4445</v>
      </c>
      <c r="D42" s="47">
        <v>2890</v>
      </c>
      <c r="E42" s="47">
        <v>2526</v>
      </c>
      <c r="F42" s="47">
        <v>2645</v>
      </c>
      <c r="G42" s="47">
        <v>2782</v>
      </c>
      <c r="H42" s="47">
        <v>2911</v>
      </c>
      <c r="I42" s="47">
        <v>2571</v>
      </c>
      <c r="J42" s="47">
        <v>5</v>
      </c>
      <c r="K42" s="48">
        <f t="shared" si="6"/>
        <v>20775</v>
      </c>
      <c r="L42" s="63">
        <f t="shared" si="7"/>
        <v>59.61091503830593</v>
      </c>
      <c r="M42" s="62"/>
    </row>
    <row r="43" spans="1:13" s="4" customFormat="1" ht="12" customHeight="1">
      <c r="A43" s="27" t="s">
        <v>21</v>
      </c>
      <c r="B43" s="27"/>
      <c r="C43" s="47">
        <v>44</v>
      </c>
      <c r="D43" s="47">
        <v>10</v>
      </c>
      <c r="E43" s="47">
        <v>55</v>
      </c>
      <c r="F43" s="47">
        <v>154</v>
      </c>
      <c r="G43" s="47">
        <v>76</v>
      </c>
      <c r="H43" s="47">
        <v>29</v>
      </c>
      <c r="I43" s="47">
        <v>43</v>
      </c>
      <c r="J43" s="47">
        <v>0</v>
      </c>
      <c r="K43" s="48">
        <f t="shared" si="6"/>
        <v>411</v>
      </c>
      <c r="L43" s="63">
        <f t="shared" si="7"/>
        <v>1.1793061892054746</v>
      </c>
      <c r="M43" s="62"/>
    </row>
    <row r="44" spans="1:13" s="4" customFormat="1" ht="12" customHeight="1">
      <c r="A44" s="27" t="s">
        <v>22</v>
      </c>
      <c r="B44" s="27"/>
      <c r="C44" s="47">
        <v>647</v>
      </c>
      <c r="D44" s="47">
        <v>229</v>
      </c>
      <c r="E44" s="47">
        <v>760</v>
      </c>
      <c r="F44" s="47">
        <v>899</v>
      </c>
      <c r="G44" s="47">
        <v>1043</v>
      </c>
      <c r="H44" s="47">
        <v>543</v>
      </c>
      <c r="I44" s="47">
        <v>675</v>
      </c>
      <c r="J44" s="47">
        <v>1</v>
      </c>
      <c r="K44" s="48">
        <f t="shared" si="6"/>
        <v>4797</v>
      </c>
      <c r="L44" s="63">
        <f t="shared" si="7"/>
        <v>13.76431092364638</v>
      </c>
      <c r="M44" s="62"/>
    </row>
    <row r="45" spans="1:13" s="4" customFormat="1" ht="15.75" customHeight="1">
      <c r="A45" s="27" t="s">
        <v>41</v>
      </c>
      <c r="B45" s="27"/>
      <c r="C45" s="47">
        <v>278</v>
      </c>
      <c r="D45" s="47">
        <v>145</v>
      </c>
      <c r="E45" s="47">
        <v>189</v>
      </c>
      <c r="F45" s="47">
        <v>28</v>
      </c>
      <c r="G45" s="47">
        <v>25</v>
      </c>
      <c r="H45" s="47">
        <v>34</v>
      </c>
      <c r="I45" s="47">
        <v>27</v>
      </c>
      <c r="J45" s="47">
        <v>3</v>
      </c>
      <c r="K45" s="48">
        <f t="shared" si="6"/>
        <v>729</v>
      </c>
      <c r="L45" s="63">
        <f t="shared" si="7"/>
        <v>2.0917620728243094</v>
      </c>
      <c r="M45" s="62"/>
    </row>
    <row r="46" spans="1:12" s="4" customFormat="1" ht="12" customHeight="1">
      <c r="A46" s="27" t="s">
        <v>45</v>
      </c>
      <c r="B46" s="27"/>
      <c r="C46" s="47">
        <v>19</v>
      </c>
      <c r="D46" s="47">
        <v>16</v>
      </c>
      <c r="E46" s="47">
        <v>14</v>
      </c>
      <c r="F46" s="47">
        <v>6</v>
      </c>
      <c r="G46" s="47">
        <v>8</v>
      </c>
      <c r="H46" s="47">
        <v>14</v>
      </c>
      <c r="I46" s="47">
        <v>8</v>
      </c>
      <c r="J46" s="47">
        <v>1656</v>
      </c>
      <c r="K46" s="48">
        <f t="shared" si="6"/>
        <v>1741</v>
      </c>
      <c r="L46" s="63">
        <f t="shared" si="7"/>
        <v>4.99555249490689</v>
      </c>
    </row>
    <row r="47" spans="1:12" s="4" customFormat="1" ht="15.75" customHeight="1">
      <c r="A47" s="51"/>
      <c r="B47" s="51"/>
      <c r="C47" s="36"/>
      <c r="D47" s="36"/>
      <c r="E47" s="36"/>
      <c r="F47" s="36"/>
      <c r="G47" s="52"/>
      <c r="H47" s="36"/>
      <c r="I47" s="36"/>
      <c r="J47" s="36"/>
      <c r="K47" s="36"/>
      <c r="L47" s="36"/>
    </row>
    <row r="48" spans="1:12" s="4" customFormat="1" ht="15.75" customHeight="1">
      <c r="A48" s="2" t="s">
        <v>39</v>
      </c>
      <c r="B48" s="51"/>
      <c r="C48" s="36"/>
      <c r="D48" s="36"/>
      <c r="E48" s="36"/>
      <c r="F48" s="36"/>
      <c r="G48" s="52"/>
      <c r="H48" s="36"/>
      <c r="I48" s="36"/>
      <c r="J48" s="36"/>
      <c r="K48" s="36"/>
      <c r="L48" s="36"/>
    </row>
    <row r="49" spans="1:12" s="4" customFormat="1" ht="12" customHeight="1">
      <c r="A49" s="2" t="s">
        <v>44</v>
      </c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32"/>
    </row>
    <row r="50" spans="1:12" s="4" customFormat="1" ht="12" customHeight="1">
      <c r="A50" s="2" t="s">
        <v>42</v>
      </c>
      <c r="B50" s="27"/>
      <c r="C50" s="29"/>
      <c r="D50" s="29"/>
      <c r="E50" s="29"/>
      <c r="F50" s="29"/>
      <c r="G50" s="29"/>
      <c r="H50" s="29"/>
      <c r="I50" s="29"/>
      <c r="J50" s="29"/>
      <c r="K50" s="29"/>
      <c r="L50" s="32"/>
    </row>
    <row r="51" spans="1:12" s="4" customFormat="1" ht="12" customHeight="1">
      <c r="A51" s="2" t="s">
        <v>50</v>
      </c>
      <c r="B51" s="27"/>
      <c r="C51" s="29"/>
      <c r="D51" s="29"/>
      <c r="E51" s="29"/>
      <c r="F51" s="29"/>
      <c r="G51" s="29"/>
      <c r="H51" s="29"/>
      <c r="I51" s="29"/>
      <c r="J51" s="29"/>
      <c r="K51" s="29"/>
      <c r="L51" s="32"/>
    </row>
    <row r="52" spans="1:12" s="4" customFormat="1" ht="15.75" customHeight="1">
      <c r="A52" s="30" t="s">
        <v>25</v>
      </c>
      <c r="B52" s="1"/>
      <c r="C52" s="5"/>
      <c r="D52" s="5"/>
      <c r="E52" s="5"/>
      <c r="F52" s="5"/>
      <c r="G52" s="5"/>
      <c r="H52" s="5"/>
      <c r="I52" s="6"/>
      <c r="J52" s="6"/>
      <c r="K52" s="5"/>
      <c r="L52" s="6"/>
    </row>
    <row r="53" spans="1:12" s="8" customFormat="1" ht="3.75" customHeight="1">
      <c r="A53" s="70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wiedm</cp:lastModifiedBy>
  <cp:lastPrinted>2009-11-10T16:41:33Z</cp:lastPrinted>
  <dcterms:created xsi:type="dcterms:W3CDTF">1999-01-29T13:26:37Z</dcterms:created>
  <dcterms:modified xsi:type="dcterms:W3CDTF">2020-11-20T09:07:17Z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